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vis\Downloads\"/>
    </mc:Choice>
  </mc:AlternateContent>
  <bookViews>
    <workbookView xWindow="936" yWindow="0" windowWidth="22104" windowHeight="110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  <c r="H26" i="1"/>
  <c r="I17" i="1"/>
  <c r="J17" i="1"/>
  <c r="D26" i="1"/>
  <c r="B24" i="1"/>
  <c r="B23" i="1"/>
  <c r="B22" i="1"/>
  <c r="B21" i="1"/>
  <c r="B20" i="1"/>
  <c r="B19" i="1"/>
  <c r="B18" i="1"/>
  <c r="B17" i="1"/>
  <c r="B16" i="1"/>
  <c r="E24" i="1"/>
  <c r="E23" i="1"/>
  <c r="E22" i="1"/>
  <c r="E21" i="1"/>
  <c r="E20" i="1"/>
  <c r="E19" i="1"/>
  <c r="E18" i="1"/>
  <c r="E17" i="1"/>
  <c r="E16" i="1"/>
  <c r="D15" i="1"/>
  <c r="D16" i="1"/>
  <c r="D17" i="1"/>
  <c r="D18" i="1"/>
  <c r="D19" i="1"/>
  <c r="D20" i="1"/>
  <c r="D21" i="1"/>
  <c r="D22" i="1"/>
  <c r="D23" i="1"/>
  <c r="D24" i="1"/>
  <c r="C15" i="1"/>
  <c r="E15" i="1" s="1"/>
  <c r="E26" i="1" s="1"/>
  <c r="J16" i="1" s="1"/>
  <c r="C16" i="1"/>
  <c r="C17" i="1"/>
  <c r="C18" i="1"/>
  <c r="C19" i="1"/>
  <c r="C20" i="1"/>
  <c r="C21" i="1"/>
  <c r="C22" i="1"/>
  <c r="C23" i="1"/>
  <c r="C24" i="1"/>
  <c r="C26" i="1" l="1"/>
  <c r="B15" i="1"/>
  <c r="B26" i="1" s="1"/>
  <c r="H16" i="1" s="1"/>
  <c r="H17" i="1" l="1"/>
  <c r="L17" i="1" s="1"/>
  <c r="I16" i="1"/>
  <c r="L16" i="1" s="1"/>
  <c r="H19" i="1" l="1" a="1"/>
  <c r="I19" i="1" l="1"/>
  <c r="I20" i="1"/>
  <c r="H20" i="1"/>
  <c r="H19" i="1"/>
  <c r="H22" i="1" l="1" a="1"/>
  <c r="H22" i="1"/>
  <c r="H23" i="1"/>
  <c r="I26" i="1" l="1"/>
  <c r="I27" i="1"/>
</calcChain>
</file>

<file path=xl/sharedStrings.xml><?xml version="1.0" encoding="utf-8"?>
<sst xmlns="http://schemas.openxmlformats.org/spreadsheetml/2006/main" count="18" uniqueCount="18">
  <si>
    <t>Spreadsheet for performing numerical calculations associated with the Normal Equations for a Best-Fit Line</t>
  </si>
  <si>
    <t>Student</t>
  </si>
  <si>
    <t>Verbal</t>
  </si>
  <si>
    <t>Final</t>
  </si>
  <si>
    <t>x</t>
  </si>
  <si>
    <t>y</t>
  </si>
  <si>
    <t>x^2</t>
  </si>
  <si>
    <t>xy</t>
  </si>
  <si>
    <t>Using these, create the Normal Equations</t>
  </si>
  <si>
    <t>m =</t>
  </si>
  <si>
    <t xml:space="preserve">b = </t>
  </si>
  <si>
    <t>Now, multiply this inverse by the right-hand side</t>
  </si>
  <si>
    <t>(Note, when using the matrix functions, one must use CTRL-SHIFT-ENTER rather than just ENTER when using formulas.)</t>
  </si>
  <si>
    <t>Written out normally…</t>
  </si>
  <si>
    <t>The 2x2 matrix on the left has inverse</t>
  </si>
  <si>
    <t>The line on the graph above uses these values.  One can draw a line by connecting two endpoints…</t>
  </si>
  <si>
    <t>(xmax,y2)</t>
  </si>
  <si>
    <t>(xmin,y1)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</si>
</sst>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scheme val="minor"/>
    </font>
    <font>
      <sz val="10"/>
      <color rgb="FF000000"/>
      <name val="MathJax_Main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vertical="center" wrapText="1"/>
    </xf>
    <xf numFmtId="0" fontId="0" fillId="0" borderId="2" xfId="0" applyBorder="1"/>
    <xf numFmtId="0" fontId="0" fillId="2" borderId="0" xfId="0" applyFill="1"/>
    <xf numFmtId="0" fontId="1" fillId="3" borderId="1" xfId="0" applyFont="1" applyFill="1" applyBorder="1" applyAlignment="1">
      <alignment vertical="center" wrapText="1"/>
    </xf>
    <xf numFmtId="0" fontId="0" fillId="3" borderId="0" xfId="0" applyFill="1"/>
    <xf numFmtId="0" fontId="0" fillId="3" borderId="2" xfId="0" applyFill="1" applyBorder="1"/>
    <xf numFmtId="0" fontId="1" fillId="4" borderId="1" xfId="0" applyFont="1" applyFill="1" applyBorder="1" applyAlignment="1">
      <alignment vertical="center" wrapText="1"/>
    </xf>
    <xf numFmtId="0" fontId="0" fillId="4" borderId="0" xfId="0" applyFill="1"/>
    <xf numFmtId="0" fontId="0" fillId="4" borderId="2" xfId="0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Verbal Score vs Final Score with Best-Fit Line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Sheet1!$B$3:$B$12</c:f>
              <c:numCache>
                <c:formatCode>General</c:formatCode>
                <c:ptCount val="10"/>
                <c:pt idx="0">
                  <c:v>31</c:v>
                </c:pt>
                <c:pt idx="1">
                  <c:v>77</c:v>
                </c:pt>
                <c:pt idx="2">
                  <c:v>68</c:v>
                </c:pt>
                <c:pt idx="3">
                  <c:v>40</c:v>
                </c:pt>
                <c:pt idx="4">
                  <c:v>76</c:v>
                </c:pt>
                <c:pt idx="5">
                  <c:v>77</c:v>
                </c:pt>
                <c:pt idx="6">
                  <c:v>32</c:v>
                </c:pt>
                <c:pt idx="7">
                  <c:v>36</c:v>
                </c:pt>
                <c:pt idx="8">
                  <c:v>44</c:v>
                </c:pt>
                <c:pt idx="9">
                  <c:v>46</c:v>
                </c:pt>
              </c:numCache>
            </c:numRef>
          </c:xVal>
          <c:yVal>
            <c:numRef>
              <c:f>Sheet1!$C$3:$C$12</c:f>
              <c:numCache>
                <c:formatCode>General</c:formatCode>
                <c:ptCount val="10"/>
                <c:pt idx="0">
                  <c:v>38</c:v>
                </c:pt>
                <c:pt idx="1">
                  <c:v>91</c:v>
                </c:pt>
                <c:pt idx="2">
                  <c:v>84</c:v>
                </c:pt>
                <c:pt idx="3">
                  <c:v>48</c:v>
                </c:pt>
                <c:pt idx="4">
                  <c:v>93</c:v>
                </c:pt>
                <c:pt idx="5">
                  <c:v>88</c:v>
                </c:pt>
                <c:pt idx="6">
                  <c:v>39</c:v>
                </c:pt>
                <c:pt idx="7">
                  <c:v>39</c:v>
                </c:pt>
                <c:pt idx="8">
                  <c:v>53</c:v>
                </c:pt>
                <c:pt idx="9">
                  <c:v>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71-4A08-A9D9-1E02C4EBEA7D}"/>
            </c:ext>
          </c:extLst>
        </c:ser>
        <c:ser>
          <c:idx val="1"/>
          <c:order val="1"/>
          <c:tx>
            <c:v>Best-Fit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Sheet1!$H$26:$H$27</c:f>
              <c:numCache>
                <c:formatCode>General</c:formatCode>
                <c:ptCount val="2"/>
                <c:pt idx="0">
                  <c:v>31</c:v>
                </c:pt>
                <c:pt idx="1">
                  <c:v>77</c:v>
                </c:pt>
              </c:numCache>
            </c:numRef>
          </c:xVal>
          <c:yVal>
            <c:numRef>
              <c:f>Sheet1!$I$26:$I$27</c:f>
              <c:numCache>
                <c:formatCode>General</c:formatCode>
                <c:ptCount val="2"/>
                <c:pt idx="0">
                  <c:v>37.471841081302486</c:v>
                </c:pt>
                <c:pt idx="1">
                  <c:v>92.01079547116818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71-4A08-A9D9-1E02C4EBE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5627119"/>
        <c:axId val="605636271"/>
      </c:scatterChart>
      <c:valAx>
        <c:axId val="605627119"/>
        <c:scaling>
          <c:orientation val="minMax"/>
          <c:max val="80"/>
          <c:min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636271"/>
        <c:crosses val="autoZero"/>
        <c:crossBetween val="midCat"/>
        <c:majorUnit val="10"/>
      </c:valAx>
      <c:valAx>
        <c:axId val="605636271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6271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3810</xdr:rowOff>
    </xdr:from>
    <xdr:to>
      <xdr:col>11</xdr:col>
      <xdr:colOff>167640</xdr:colOff>
      <xdr:row>13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workbookViewId="0">
      <selection activeCell="B3" sqref="B3"/>
    </sheetView>
  </sheetViews>
  <sheetFormatPr defaultRowHeight="14.4"/>
  <sheetData>
    <row r="1" spans="1:12">
      <c r="A1" t="s">
        <v>0</v>
      </c>
    </row>
    <row r="2" spans="1:12">
      <c r="A2" t="s">
        <v>1</v>
      </c>
      <c r="B2" t="s">
        <v>2</v>
      </c>
      <c r="C2" t="s">
        <v>3</v>
      </c>
    </row>
    <row r="3" spans="1:12">
      <c r="A3" s="1">
        <v>1</v>
      </c>
      <c r="B3" s="4">
        <v>31</v>
      </c>
      <c r="C3" s="7">
        <v>38</v>
      </c>
    </row>
    <row r="4" spans="1:12">
      <c r="A4" s="1">
        <v>2</v>
      </c>
      <c r="B4" s="4">
        <v>77</v>
      </c>
      <c r="C4" s="7">
        <v>91</v>
      </c>
    </row>
    <row r="5" spans="1:12">
      <c r="A5" s="1">
        <v>3</v>
      </c>
      <c r="B5" s="4">
        <v>68</v>
      </c>
      <c r="C5" s="7">
        <v>84</v>
      </c>
    </row>
    <row r="6" spans="1:12">
      <c r="A6" s="1">
        <v>4</v>
      </c>
      <c r="B6" s="4">
        <v>40</v>
      </c>
      <c r="C6" s="7">
        <v>48</v>
      </c>
    </row>
    <row r="7" spans="1:12">
      <c r="A7" s="1">
        <v>5</v>
      </c>
      <c r="B7" s="4">
        <v>76</v>
      </c>
      <c r="C7" s="7">
        <v>93</v>
      </c>
    </row>
    <row r="8" spans="1:12">
      <c r="A8" s="1">
        <v>6</v>
      </c>
      <c r="B8" s="4">
        <v>77</v>
      </c>
      <c r="C8" s="7">
        <v>88</v>
      </c>
    </row>
    <row r="9" spans="1:12">
      <c r="A9" s="1">
        <v>7</v>
      </c>
      <c r="B9" s="4">
        <v>32</v>
      </c>
      <c r="C9" s="7">
        <v>39</v>
      </c>
    </row>
    <row r="10" spans="1:12">
      <c r="A10" s="1">
        <v>8</v>
      </c>
      <c r="B10" s="4">
        <v>36</v>
      </c>
      <c r="C10" s="7">
        <v>39</v>
      </c>
    </row>
    <row r="11" spans="1:12">
      <c r="A11" s="1">
        <v>9</v>
      </c>
      <c r="B11" s="4">
        <v>44</v>
      </c>
      <c r="C11" s="7">
        <v>53</v>
      </c>
    </row>
    <row r="12" spans="1:12">
      <c r="A12" s="1">
        <v>10</v>
      </c>
      <c r="B12" s="4">
        <v>46</v>
      </c>
      <c r="C12" s="7">
        <v>59</v>
      </c>
    </row>
    <row r="14" spans="1:12">
      <c r="B14" t="s">
        <v>6</v>
      </c>
      <c r="C14" t="s">
        <v>4</v>
      </c>
      <c r="D14" t="s">
        <v>5</v>
      </c>
      <c r="E14" t="s">
        <v>7</v>
      </c>
    </row>
    <row r="15" spans="1:12">
      <c r="B15">
        <f>C15^2</f>
        <v>961</v>
      </c>
      <c r="C15" s="5">
        <f t="shared" ref="C15:C24" si="0">B3</f>
        <v>31</v>
      </c>
      <c r="D15" s="8">
        <f t="shared" ref="D15:D24" si="1">C3</f>
        <v>38</v>
      </c>
      <c r="E15">
        <f>C15*D15</f>
        <v>1178</v>
      </c>
      <c r="G15" t="s">
        <v>8</v>
      </c>
      <c r="L15" t="s">
        <v>13</v>
      </c>
    </row>
    <row r="16" spans="1:12">
      <c r="B16">
        <f t="shared" ref="B16:B24" si="2">C16^2</f>
        <v>5929</v>
      </c>
      <c r="C16" s="5">
        <f t="shared" si="0"/>
        <v>77</v>
      </c>
      <c r="D16" s="8">
        <f t="shared" si="1"/>
        <v>91</v>
      </c>
      <c r="E16">
        <f t="shared" ref="E16:E24" si="3">C16*D16</f>
        <v>7007</v>
      </c>
      <c r="H16">
        <f>B26</f>
        <v>31191</v>
      </c>
      <c r="I16">
        <f>C26</f>
        <v>527</v>
      </c>
      <c r="J16">
        <f>E26</f>
        <v>37359</v>
      </c>
      <c r="L16" t="str">
        <f>CONCATENATE(H16,"x + ",I16,"y = ",J16)</f>
        <v>31191x + 527y = 37359</v>
      </c>
    </row>
    <row r="17" spans="2:12">
      <c r="B17">
        <f t="shared" si="2"/>
        <v>4624</v>
      </c>
      <c r="C17" s="5">
        <f t="shared" si="0"/>
        <v>68</v>
      </c>
      <c r="D17" s="8">
        <f t="shared" si="1"/>
        <v>84</v>
      </c>
      <c r="E17">
        <f t="shared" si="3"/>
        <v>5712</v>
      </c>
      <c r="H17">
        <f>C26</f>
        <v>527</v>
      </c>
      <c r="I17">
        <f>COUNT(B3:B12)</f>
        <v>10</v>
      </c>
      <c r="J17">
        <f>D26</f>
        <v>632</v>
      </c>
      <c r="L17" t="str">
        <f>CONCATENATE(H17,"x + ",I17,"y = ",J17)</f>
        <v>527x + 10y = 632</v>
      </c>
    </row>
    <row r="18" spans="2:12">
      <c r="B18">
        <f t="shared" si="2"/>
        <v>1600</v>
      </c>
      <c r="C18" s="5">
        <f t="shared" si="0"/>
        <v>40</v>
      </c>
      <c r="D18" s="8">
        <f t="shared" si="1"/>
        <v>48</v>
      </c>
      <c r="E18">
        <f t="shared" si="3"/>
        <v>1920</v>
      </c>
      <c r="G18" t="s">
        <v>14</v>
      </c>
    </row>
    <row r="19" spans="2:12">
      <c r="B19">
        <f t="shared" si="2"/>
        <v>5776</v>
      </c>
      <c r="C19" s="5">
        <f t="shared" si="0"/>
        <v>76</v>
      </c>
      <c r="D19" s="8">
        <f t="shared" si="1"/>
        <v>93</v>
      </c>
      <c r="E19">
        <f t="shared" si="3"/>
        <v>7068</v>
      </c>
      <c r="H19">
        <f t="array" ref="H19:I20">MINVERSE(H16:I17)</f>
        <v>2.9256019425996882E-4</v>
      </c>
      <c r="I19">
        <v>-1.5417922237500357E-2</v>
      </c>
    </row>
    <row r="20" spans="2:12">
      <c r="B20">
        <f t="shared" si="2"/>
        <v>5929</v>
      </c>
      <c r="C20" s="5">
        <f t="shared" si="0"/>
        <v>77</v>
      </c>
      <c r="D20" s="8">
        <f t="shared" si="1"/>
        <v>88</v>
      </c>
      <c r="E20">
        <f t="shared" si="3"/>
        <v>6776</v>
      </c>
      <c r="H20">
        <v>-1.5417922237500355E-2</v>
      </c>
      <c r="I20">
        <v>0.91252450191626866</v>
      </c>
      <c r="J20" s="10"/>
    </row>
    <row r="21" spans="2:12">
      <c r="B21">
        <f t="shared" si="2"/>
        <v>1024</v>
      </c>
      <c r="C21" s="5">
        <f t="shared" si="0"/>
        <v>32</v>
      </c>
      <c r="D21" s="8">
        <f t="shared" si="1"/>
        <v>39</v>
      </c>
      <c r="E21">
        <f t="shared" si="3"/>
        <v>1248</v>
      </c>
      <c r="G21" t="s">
        <v>11</v>
      </c>
      <c r="J21" s="10"/>
    </row>
    <row r="22" spans="2:12">
      <c r="B22">
        <f t="shared" si="2"/>
        <v>1296</v>
      </c>
      <c r="C22" s="5">
        <f t="shared" si="0"/>
        <v>36</v>
      </c>
      <c r="D22" s="8">
        <f t="shared" si="1"/>
        <v>39</v>
      </c>
      <c r="E22">
        <f t="shared" si="3"/>
        <v>1404</v>
      </c>
      <c r="G22" t="s">
        <v>9</v>
      </c>
      <c r="H22">
        <f t="array" ref="H22:H23">MMULT(H19:I20,J16:J17)</f>
        <v>1.1856294432579499</v>
      </c>
    </row>
    <row r="23" spans="2:12">
      <c r="B23">
        <f t="shared" si="2"/>
        <v>1936</v>
      </c>
      <c r="C23" s="5">
        <f t="shared" si="0"/>
        <v>44</v>
      </c>
      <c r="D23" s="8">
        <f t="shared" si="1"/>
        <v>53</v>
      </c>
      <c r="E23">
        <f t="shared" si="3"/>
        <v>2332</v>
      </c>
      <c r="G23" t="s">
        <v>10</v>
      </c>
      <c r="H23">
        <v>0.71732834030603954</v>
      </c>
    </row>
    <row r="24" spans="2:12">
      <c r="B24" s="2">
        <f t="shared" si="2"/>
        <v>2116</v>
      </c>
      <c r="C24" s="6">
        <f t="shared" si="0"/>
        <v>46</v>
      </c>
      <c r="D24" s="9">
        <f t="shared" si="1"/>
        <v>59</v>
      </c>
      <c r="E24" s="2">
        <f t="shared" si="3"/>
        <v>2714</v>
      </c>
    </row>
    <row r="25" spans="2:12">
      <c r="G25" t="s">
        <v>15</v>
      </c>
    </row>
    <row r="26" spans="2:12">
      <c r="B26" s="3">
        <f>SUM(B15:B24)</f>
        <v>31191</v>
      </c>
      <c r="C26" s="3">
        <f t="shared" ref="C26:E26" si="4">SUM(C15:C24)</f>
        <v>527</v>
      </c>
      <c r="D26" s="3">
        <f t="shared" si="4"/>
        <v>632</v>
      </c>
      <c r="E26" s="3">
        <f t="shared" si="4"/>
        <v>37359</v>
      </c>
      <c r="G26" t="s">
        <v>17</v>
      </c>
      <c r="H26">
        <f>MIN(B3:B12)</f>
        <v>31</v>
      </c>
      <c r="I26">
        <f>H22*H26+H23</f>
        <v>37.471841081302486</v>
      </c>
    </row>
    <row r="27" spans="2:12">
      <c r="G27" t="s">
        <v>16</v>
      </c>
      <c r="H27">
        <f>MAX(B3:B12)</f>
        <v>77</v>
      </c>
      <c r="I27">
        <f>H22*H27+H23</f>
        <v>92.01079547116818</v>
      </c>
    </row>
    <row r="29" spans="2:12">
      <c r="B29" t="s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Travis</dc:creator>
  <cp:lastModifiedBy>John Travis</cp:lastModifiedBy>
  <dcterms:created xsi:type="dcterms:W3CDTF">2021-09-07T19:23:48Z</dcterms:created>
  <dcterms:modified xsi:type="dcterms:W3CDTF">2021-09-07T20:38:25Z</dcterms:modified>
</cp:coreProperties>
</file>